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bernard\fileserver\docshare\lsimons\Documents\Transparency\"/>
    </mc:Choice>
  </mc:AlternateContent>
  <xr:revisionPtr revIDLastSave="0" documentId="13_ncr:1_{77B1AC52-D91D-4350-9812-84A73FEBDEC9}" xr6:coauthVersionLast="36" xr6:coauthVersionMax="36" xr10:uidLastSave="{00000000-0000-0000-0000-000000000000}"/>
  <bookViews>
    <workbookView xWindow="-120" yWindow="-120" windowWidth="29040" windowHeight="15840" xr2:uid="{E4DFF7D6-90D0-4977-B0D3-5671C48745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2" i="1"/>
  <c r="H11" i="1"/>
  <c r="H10" i="1"/>
  <c r="H9" i="1"/>
  <c r="H8" i="1"/>
  <c r="H7" i="1"/>
  <c r="H6" i="1"/>
  <c r="H5" i="1"/>
  <c r="H4" i="1"/>
  <c r="D5" i="1"/>
  <c r="D6" i="1"/>
  <c r="D7" i="1"/>
  <c r="D8" i="1"/>
  <c r="D9" i="1"/>
  <c r="D10" i="1"/>
  <c r="D11" i="1"/>
  <c r="D12" i="1"/>
  <c r="D13" i="1"/>
  <c r="D14" i="1"/>
  <c r="D15" i="1"/>
  <c r="D4" i="1"/>
  <c r="P4" i="1"/>
  <c r="L4" i="1"/>
  <c r="P5" i="1"/>
  <c r="P6" i="1"/>
  <c r="P7" i="1"/>
  <c r="P8" i="1"/>
  <c r="P9" i="1"/>
  <c r="P10" i="1"/>
  <c r="L5" i="1"/>
  <c r="L6" i="1"/>
  <c r="L7" i="1"/>
  <c r="L8" i="1"/>
  <c r="L9" i="1"/>
  <c r="L10" i="1"/>
  <c r="O44" i="1"/>
  <c r="N44" i="1"/>
  <c r="K44" i="1"/>
  <c r="J44" i="1"/>
  <c r="F44" i="1"/>
  <c r="C44" i="1"/>
  <c r="B44" i="1"/>
  <c r="P15" i="1"/>
  <c r="L15" i="1"/>
  <c r="H15" i="1"/>
  <c r="P14" i="1"/>
  <c r="L14" i="1"/>
  <c r="H14" i="1"/>
  <c r="P13" i="1"/>
  <c r="L13" i="1"/>
  <c r="P12" i="1"/>
  <c r="L12" i="1"/>
  <c r="P11" i="1"/>
  <c r="L11" i="1"/>
  <c r="P43" i="1"/>
  <c r="L43" i="1"/>
  <c r="H43" i="1"/>
  <c r="D43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16" i="1"/>
  <c r="R9" i="1" l="1"/>
  <c r="R8" i="1"/>
  <c r="R6" i="1"/>
  <c r="R4" i="1"/>
  <c r="R5" i="1"/>
  <c r="R7" i="1"/>
  <c r="R10" i="1"/>
  <c r="D44" i="1"/>
  <c r="R11" i="1"/>
  <c r="L44" i="1"/>
  <c r="R13" i="1"/>
  <c r="P44" i="1"/>
  <c r="R15" i="1"/>
  <c r="R14" i="1"/>
  <c r="R12" i="1"/>
  <c r="R43" i="1"/>
  <c r="G42" i="1"/>
  <c r="H42" i="1" l="1"/>
  <c r="H44" i="1" s="1"/>
  <c r="G44" i="1"/>
  <c r="R17" i="1"/>
  <c r="R16" i="1"/>
  <c r="R18" i="1"/>
  <c r="R21" i="1" l="1"/>
  <c r="R19" i="1"/>
  <c r="R20" i="1"/>
  <c r="R22" i="1" l="1"/>
  <c r="R23" i="1" l="1"/>
  <c r="R24" i="1" l="1"/>
  <c r="R25" i="1" l="1"/>
  <c r="R26" i="1" l="1"/>
  <c r="R27" i="1" l="1"/>
  <c r="R28" i="1" l="1"/>
  <c r="R29" i="1" l="1"/>
  <c r="R30" i="1" l="1"/>
  <c r="R31" i="1" l="1"/>
  <c r="R32" i="1" l="1"/>
  <c r="R33" i="1" l="1"/>
  <c r="R34" i="1" l="1"/>
  <c r="R35" i="1" l="1"/>
  <c r="R36" i="1" l="1"/>
  <c r="R37" i="1" l="1"/>
  <c r="R38" i="1" l="1"/>
  <c r="R39" i="1" l="1"/>
  <c r="R40" i="1" l="1"/>
  <c r="R41" i="1" l="1"/>
  <c r="R42" i="1" l="1"/>
  <c r="R44" i="1" l="1"/>
</calcChain>
</file>

<file path=xl/sharedStrings.xml><?xml version="1.0" encoding="utf-8"?>
<sst xmlns="http://schemas.openxmlformats.org/spreadsheetml/2006/main" count="19" uniqueCount="10">
  <si>
    <t>Fiscal Year</t>
  </si>
  <si>
    <t>Interest</t>
  </si>
  <si>
    <t xml:space="preserve">Principal </t>
  </si>
  <si>
    <t>Total P&amp;I</t>
  </si>
  <si>
    <t>Aggregate Bond Debt Service</t>
  </si>
  <si>
    <t>Series 2022 Consolidated Fund Revenue Bonds</t>
  </si>
  <si>
    <t>Series 2021 Consolidated Fund Revenue Bonds</t>
  </si>
  <si>
    <t>Series 2012 Consolidated Fund Revenue Bonds</t>
  </si>
  <si>
    <t>Series 2011 Maintenance Tax Notes</t>
  </si>
  <si>
    <t>ISSUE-BY-ISSUE LISTING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</si>
</sst>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42" formatCode="_(&quot;$&quot;* #,##0_);_(&quot;$&quot;* \(#,##0\);_(&quot;$&quot;* &quot;-&quot;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ck">
        <color theme="0"/>
      </left>
      <right style="thick">
        <color theme="0"/>
      </right>
      <top/>
      <bottom style="medium">
        <color indexed="64"/>
      </bottom>
      <diagonal/>
    </border>
    <border>
      <left style="thick">
        <color theme="0"/>
      </left>
      <right/>
      <top/>
      <bottom style="medium">
        <color indexed="64"/>
      </bottom>
      <diagonal/>
    </border>
    <border>
      <left/>
      <right style="thick">
        <color theme="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right" vertical="center"/>
    </xf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0" xfId="0" applyAlignment="1">
      <alignment horizontal="left" vertical="center"/>
    </xf>
    <xf numFmtId="5" fontId="0" fillId="2" borderId="0" xfId="0" applyNumberFormat="1" applyFill="1" applyAlignment="1">
      <alignment horizontal="right" vertical="center"/>
    </xf>
    <xf numFmtId="5" fontId="0" fillId="0" borderId="0" xfId="0" applyNumberFormat="1" applyAlignment="1">
      <alignment horizontal="right" vertical="center"/>
    </xf>
    <xf numFmtId="5" fontId="0" fillId="0" borderId="0" xfId="0" applyNumberFormat="1"/>
    <xf numFmtId="0" fontId="2" fillId="2" borderId="2" xfId="0" applyFont="1" applyFill="1" applyBorder="1" applyAlignment="1">
      <alignment horizontal="center" vertical="center"/>
    </xf>
    <xf numFmtId="5" fontId="0" fillId="0" borderId="5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42" fontId="0" fillId="2" borderId="0" xfId="0" applyNumberFormat="1" applyFill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EBFA6-A941-42F1-A3CC-7DFDEFBD6CCA}">
  <sheetPr>
    <pageSetUpPr fitToPage="1"/>
  </sheetPr>
  <dimension ref="A1:R46"/>
  <sheetViews>
    <sheetView tabSelected="1" zoomScale="85" zoomScaleNormal="85" workbookViewId="0">
      <pane xSplit="1" ySplit="3" topLeftCell="B4" activePane="bottomRight" state="frozen"/>
      <selection pane="topRight" activeCell="C1" sqref="C1"/>
      <selection pane="bottomLeft" activeCell="A7" sqref="A7"/>
      <selection pane="bottomRight" activeCell="D13" sqref="D13"/>
    </sheetView>
  </sheetViews>
  <sheetFormatPr defaultRowHeight="15" x14ac:dyDescent="0.25"/>
  <cols>
    <col min="1" max="1" width="6.42578125" style="13" bestFit="1" customWidth="1"/>
    <col min="2" max="4" width="15.7109375" style="1" customWidth="1"/>
    <col min="5" max="5" width="0.85546875" customWidth="1"/>
    <col min="6" max="8" width="15.7109375" style="1" customWidth="1"/>
    <col min="9" max="9" width="1" customWidth="1"/>
    <col min="10" max="12" width="15.7109375" style="1" customWidth="1"/>
    <col min="13" max="13" width="1" customWidth="1"/>
    <col min="14" max="16" width="15.7109375" style="1" customWidth="1"/>
    <col min="17" max="17" width="1" customWidth="1"/>
    <col min="18" max="18" width="11.85546875" style="1" bestFit="1" customWidth="1"/>
  </cols>
  <sheetData>
    <row r="1" spans="1:18" ht="26.25" x14ac:dyDescent="0.25">
      <c r="A1" s="18" t="s">
        <v>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s="2" customFormat="1" ht="16.5" thickBot="1" x14ac:dyDescent="0.3">
      <c r="A2" s="6"/>
      <c r="B2" s="15" t="s">
        <v>5</v>
      </c>
      <c r="C2" s="16"/>
      <c r="D2" s="16"/>
      <c r="F2" s="15" t="s">
        <v>6</v>
      </c>
      <c r="G2" s="16"/>
      <c r="H2" s="17"/>
      <c r="J2" s="15" t="s">
        <v>7</v>
      </c>
      <c r="K2" s="16"/>
      <c r="L2" s="17"/>
      <c r="N2" s="15" t="s">
        <v>8</v>
      </c>
      <c r="O2" s="16"/>
      <c r="P2" s="17"/>
      <c r="R2" s="11"/>
    </row>
    <row r="3" spans="1:18" s="2" customFormat="1" ht="48" customHeight="1" thickBot="1" x14ac:dyDescent="0.3">
      <c r="A3" s="5" t="s">
        <v>0</v>
      </c>
      <c r="B3" s="3" t="s">
        <v>2</v>
      </c>
      <c r="C3" s="3" t="s">
        <v>1</v>
      </c>
      <c r="D3" s="3" t="s">
        <v>3</v>
      </c>
      <c r="F3" s="3" t="s">
        <v>2</v>
      </c>
      <c r="G3" s="3" t="s">
        <v>1</v>
      </c>
      <c r="H3" s="3" t="s">
        <v>3</v>
      </c>
      <c r="J3" s="3" t="s">
        <v>2</v>
      </c>
      <c r="K3" s="3" t="s">
        <v>1</v>
      </c>
      <c r="L3" s="3" t="s">
        <v>3</v>
      </c>
      <c r="N3" s="3" t="s">
        <v>2</v>
      </c>
      <c r="O3" s="3" t="s">
        <v>1</v>
      </c>
      <c r="P3" s="3" t="s">
        <v>3</v>
      </c>
      <c r="R3" s="4" t="s">
        <v>4</v>
      </c>
    </row>
    <row r="4" spans="1:18" x14ac:dyDescent="0.25">
      <c r="A4" s="13">
        <v>2012</v>
      </c>
      <c r="B4" s="14">
        <v>0</v>
      </c>
      <c r="C4" s="8">
        <v>0</v>
      </c>
      <c r="D4" s="9">
        <f>B4+C4</f>
        <v>0</v>
      </c>
      <c r="E4" s="10"/>
      <c r="F4" s="8">
        <v>0</v>
      </c>
      <c r="G4" s="8">
        <v>0</v>
      </c>
      <c r="H4" s="9">
        <f t="shared" ref="H4:H13" si="0">F4+G4</f>
        <v>0</v>
      </c>
      <c r="I4" s="10"/>
      <c r="J4" s="8">
        <v>0</v>
      </c>
      <c r="K4" s="8">
        <v>0</v>
      </c>
      <c r="L4" s="9">
        <f>J4+K4</f>
        <v>0</v>
      </c>
      <c r="M4" s="10"/>
      <c r="N4" s="8">
        <v>100000</v>
      </c>
      <c r="O4" s="8">
        <v>174106</v>
      </c>
      <c r="P4" s="9">
        <f>N4+O4</f>
        <v>274106</v>
      </c>
      <c r="Q4" s="10"/>
      <c r="R4" s="9">
        <f t="shared" ref="R4:R5" si="1">D4+H4+L4+P4</f>
        <v>274106</v>
      </c>
    </row>
    <row r="5" spans="1:18" x14ac:dyDescent="0.25">
      <c r="A5" s="13">
        <v>2013</v>
      </c>
      <c r="B5" s="8">
        <v>0</v>
      </c>
      <c r="C5" s="8">
        <v>0</v>
      </c>
      <c r="D5" s="9">
        <f t="shared" ref="D5:D15" si="2">B5+C5</f>
        <v>0</v>
      </c>
      <c r="E5" s="10"/>
      <c r="F5" s="8">
        <v>0</v>
      </c>
      <c r="G5" s="8">
        <v>0</v>
      </c>
      <c r="H5" s="9">
        <f t="shared" si="0"/>
        <v>0</v>
      </c>
      <c r="I5" s="10"/>
      <c r="J5" s="8">
        <v>345000</v>
      </c>
      <c r="K5" s="8">
        <v>226958</v>
      </c>
      <c r="L5" s="9">
        <f t="shared" ref="L5:L10" si="3">J5+K5</f>
        <v>571958</v>
      </c>
      <c r="M5" s="10"/>
      <c r="N5" s="8">
        <v>115000</v>
      </c>
      <c r="O5" s="8">
        <v>122218</v>
      </c>
      <c r="P5" s="9">
        <f t="shared" ref="P5:P10" si="4">N5+O5</f>
        <v>237218</v>
      </c>
      <c r="Q5" s="10"/>
      <c r="R5" s="9">
        <f t="shared" si="1"/>
        <v>809176</v>
      </c>
    </row>
    <row r="6" spans="1:18" x14ac:dyDescent="0.25">
      <c r="A6" s="13">
        <v>2014</v>
      </c>
      <c r="B6" s="8">
        <v>0</v>
      </c>
      <c r="C6" s="8">
        <v>0</v>
      </c>
      <c r="D6" s="9">
        <f t="shared" si="2"/>
        <v>0</v>
      </c>
      <c r="E6" s="10"/>
      <c r="F6" s="8">
        <v>0</v>
      </c>
      <c r="G6" s="8">
        <v>0</v>
      </c>
      <c r="H6" s="9">
        <f t="shared" si="0"/>
        <v>0</v>
      </c>
      <c r="I6" s="10"/>
      <c r="J6" s="8">
        <v>290000</v>
      </c>
      <c r="K6" s="8">
        <v>265450</v>
      </c>
      <c r="L6" s="9">
        <f t="shared" si="3"/>
        <v>555450</v>
      </c>
      <c r="M6" s="10"/>
      <c r="N6" s="8">
        <v>120000</v>
      </c>
      <c r="O6" s="8">
        <v>117445</v>
      </c>
      <c r="P6" s="9">
        <f t="shared" si="4"/>
        <v>237445</v>
      </c>
      <c r="Q6" s="10"/>
      <c r="R6" s="9">
        <f t="shared" ref="R6:R11" si="5">D6+H6+L6+P6</f>
        <v>792895</v>
      </c>
    </row>
    <row r="7" spans="1:18" x14ac:dyDescent="0.25">
      <c r="A7" s="13">
        <v>2015</v>
      </c>
      <c r="B7" s="8">
        <v>0</v>
      </c>
      <c r="C7" s="8">
        <v>0</v>
      </c>
      <c r="D7" s="9">
        <f t="shared" si="2"/>
        <v>0</v>
      </c>
      <c r="E7" s="10"/>
      <c r="F7" s="8">
        <v>0</v>
      </c>
      <c r="G7" s="8">
        <v>0</v>
      </c>
      <c r="H7" s="9">
        <f t="shared" si="0"/>
        <v>0</v>
      </c>
      <c r="I7" s="10"/>
      <c r="J7" s="8">
        <v>290000</v>
      </c>
      <c r="K7" s="8">
        <v>259650</v>
      </c>
      <c r="L7" s="9">
        <f t="shared" si="3"/>
        <v>549650</v>
      </c>
      <c r="M7" s="10"/>
      <c r="N7" s="8">
        <v>125000</v>
      </c>
      <c r="O7" s="8">
        <v>112465</v>
      </c>
      <c r="P7" s="9">
        <f t="shared" si="4"/>
        <v>237465</v>
      </c>
      <c r="Q7" s="10"/>
      <c r="R7" s="9">
        <f t="shared" si="5"/>
        <v>787115</v>
      </c>
    </row>
    <row r="8" spans="1:18" x14ac:dyDescent="0.25">
      <c r="A8" s="13">
        <v>2016</v>
      </c>
      <c r="B8" s="8">
        <v>0</v>
      </c>
      <c r="C8" s="8">
        <v>0</v>
      </c>
      <c r="D8" s="9">
        <f t="shared" si="2"/>
        <v>0</v>
      </c>
      <c r="E8" s="10"/>
      <c r="F8" s="8">
        <v>0</v>
      </c>
      <c r="G8" s="8">
        <v>0</v>
      </c>
      <c r="H8" s="9">
        <f t="shared" si="0"/>
        <v>0</v>
      </c>
      <c r="I8" s="10"/>
      <c r="J8" s="8">
        <v>295000</v>
      </c>
      <c r="K8" s="8">
        <v>253850</v>
      </c>
      <c r="L8" s="9">
        <f t="shared" si="3"/>
        <v>548850</v>
      </c>
      <c r="M8" s="10"/>
      <c r="N8" s="8">
        <v>125000</v>
      </c>
      <c r="O8" s="8">
        <v>107278</v>
      </c>
      <c r="P8" s="9">
        <f t="shared" si="4"/>
        <v>232278</v>
      </c>
      <c r="Q8" s="10"/>
      <c r="R8" s="9">
        <f t="shared" si="5"/>
        <v>781128</v>
      </c>
    </row>
    <row r="9" spans="1:18" x14ac:dyDescent="0.25">
      <c r="A9" s="13">
        <v>2017</v>
      </c>
      <c r="B9" s="8">
        <v>0</v>
      </c>
      <c r="C9" s="8">
        <v>0</v>
      </c>
      <c r="D9" s="9">
        <f t="shared" si="2"/>
        <v>0</v>
      </c>
      <c r="E9" s="10"/>
      <c r="F9" s="8">
        <v>0</v>
      </c>
      <c r="G9" s="8">
        <v>0</v>
      </c>
      <c r="H9" s="9">
        <f t="shared" si="0"/>
        <v>0</v>
      </c>
      <c r="I9" s="10"/>
      <c r="J9" s="8">
        <v>305000</v>
      </c>
      <c r="K9" s="8">
        <v>247950</v>
      </c>
      <c r="L9" s="9">
        <f t="shared" si="3"/>
        <v>552950</v>
      </c>
      <c r="M9" s="10"/>
      <c r="N9" s="8">
        <v>135000</v>
      </c>
      <c r="O9" s="8">
        <v>102090</v>
      </c>
      <c r="P9" s="9">
        <f t="shared" si="4"/>
        <v>237090</v>
      </c>
      <c r="Q9" s="10"/>
      <c r="R9" s="9">
        <f t="shared" si="5"/>
        <v>790040</v>
      </c>
    </row>
    <row r="10" spans="1:18" x14ac:dyDescent="0.25">
      <c r="A10" s="13">
        <v>2018</v>
      </c>
      <c r="B10" s="8">
        <v>0</v>
      </c>
      <c r="C10" s="8">
        <v>0</v>
      </c>
      <c r="D10" s="9">
        <f t="shared" si="2"/>
        <v>0</v>
      </c>
      <c r="E10" s="10"/>
      <c r="F10" s="8">
        <v>0</v>
      </c>
      <c r="G10" s="8">
        <v>0</v>
      </c>
      <c r="H10" s="9">
        <f t="shared" si="0"/>
        <v>0</v>
      </c>
      <c r="I10" s="10"/>
      <c r="J10" s="8">
        <v>310000</v>
      </c>
      <c r="K10" s="8">
        <v>241850</v>
      </c>
      <c r="L10" s="9">
        <f t="shared" si="3"/>
        <v>551850</v>
      </c>
      <c r="M10" s="10"/>
      <c r="N10" s="8">
        <v>140000</v>
      </c>
      <c r="O10" s="8">
        <v>96488</v>
      </c>
      <c r="P10" s="9">
        <f t="shared" si="4"/>
        <v>236488</v>
      </c>
      <c r="Q10" s="10"/>
      <c r="R10" s="9">
        <f t="shared" si="5"/>
        <v>788338</v>
      </c>
    </row>
    <row r="11" spans="1:18" x14ac:dyDescent="0.25">
      <c r="A11" s="13">
        <v>2019</v>
      </c>
      <c r="B11" s="8">
        <v>0</v>
      </c>
      <c r="C11" s="8">
        <v>0</v>
      </c>
      <c r="D11" s="9">
        <f t="shared" si="2"/>
        <v>0</v>
      </c>
      <c r="E11" s="10"/>
      <c r="F11" s="8">
        <v>0</v>
      </c>
      <c r="G11" s="8">
        <v>0</v>
      </c>
      <c r="H11" s="9">
        <f t="shared" si="0"/>
        <v>0</v>
      </c>
      <c r="I11" s="10"/>
      <c r="J11" s="8">
        <v>315000</v>
      </c>
      <c r="K11" s="8">
        <v>232550</v>
      </c>
      <c r="L11" s="9">
        <f t="shared" ref="L11:L15" si="6">J11+K11</f>
        <v>547550</v>
      </c>
      <c r="M11" s="10"/>
      <c r="N11" s="8">
        <v>145000</v>
      </c>
      <c r="O11" s="8">
        <v>90678</v>
      </c>
      <c r="P11" s="9">
        <f t="shared" ref="P11:P15" si="7">N11+O11</f>
        <v>235678</v>
      </c>
      <c r="Q11" s="10"/>
      <c r="R11" s="9">
        <f t="shared" si="5"/>
        <v>783228</v>
      </c>
    </row>
    <row r="12" spans="1:18" x14ac:dyDescent="0.25">
      <c r="A12" s="13">
        <v>2020</v>
      </c>
      <c r="B12" s="8">
        <v>0</v>
      </c>
      <c r="C12" s="8">
        <v>0</v>
      </c>
      <c r="D12" s="9">
        <f t="shared" si="2"/>
        <v>0</v>
      </c>
      <c r="E12" s="10"/>
      <c r="F12" s="8">
        <v>0</v>
      </c>
      <c r="G12" s="8">
        <v>0</v>
      </c>
      <c r="H12" s="9">
        <f t="shared" si="0"/>
        <v>0</v>
      </c>
      <c r="I12" s="10"/>
      <c r="J12" s="8">
        <v>325000</v>
      </c>
      <c r="K12" s="8">
        <v>223100</v>
      </c>
      <c r="L12" s="9">
        <f t="shared" si="6"/>
        <v>548100</v>
      </c>
      <c r="M12" s="10"/>
      <c r="N12" s="8">
        <v>150000</v>
      </c>
      <c r="O12" s="8">
        <v>84660</v>
      </c>
      <c r="P12" s="9">
        <f t="shared" si="7"/>
        <v>234660</v>
      </c>
      <c r="Q12" s="10"/>
      <c r="R12" s="9">
        <f t="shared" ref="R12:R15" si="8">D12+H12+L12+P12</f>
        <v>782760</v>
      </c>
    </row>
    <row r="13" spans="1:18" x14ac:dyDescent="0.25">
      <c r="A13" s="13">
        <v>2021</v>
      </c>
      <c r="B13" s="8">
        <v>0</v>
      </c>
      <c r="C13" s="8">
        <v>0</v>
      </c>
      <c r="D13" s="9">
        <f t="shared" si="2"/>
        <v>0</v>
      </c>
      <c r="E13" s="10"/>
      <c r="F13" s="8">
        <v>0</v>
      </c>
      <c r="G13" s="8">
        <v>0</v>
      </c>
      <c r="H13" s="9">
        <f t="shared" si="0"/>
        <v>0</v>
      </c>
      <c r="I13" s="10"/>
      <c r="J13" s="8">
        <v>335000</v>
      </c>
      <c r="K13" s="8">
        <v>213350</v>
      </c>
      <c r="L13" s="9">
        <f t="shared" si="6"/>
        <v>548350</v>
      </c>
      <c r="M13" s="10"/>
      <c r="N13" s="8">
        <v>155000</v>
      </c>
      <c r="O13" s="8">
        <v>78435</v>
      </c>
      <c r="P13" s="9">
        <f t="shared" si="7"/>
        <v>233435</v>
      </c>
      <c r="Q13" s="10"/>
      <c r="R13" s="9">
        <f t="shared" si="8"/>
        <v>781785</v>
      </c>
    </row>
    <row r="14" spans="1:18" x14ac:dyDescent="0.25">
      <c r="A14" s="13">
        <v>2022</v>
      </c>
      <c r="B14" s="8">
        <v>0</v>
      </c>
      <c r="C14" s="8">
        <v>0</v>
      </c>
      <c r="D14" s="9">
        <f t="shared" si="2"/>
        <v>0</v>
      </c>
      <c r="E14" s="10"/>
      <c r="F14" s="8">
        <v>145000</v>
      </c>
      <c r="G14" s="8">
        <v>1346138</v>
      </c>
      <c r="H14" s="9">
        <f t="shared" ref="H14:H15" si="9">F14+G14</f>
        <v>1491138</v>
      </c>
      <c r="I14" s="10"/>
      <c r="J14" s="8">
        <v>350000</v>
      </c>
      <c r="K14" s="8">
        <v>203300</v>
      </c>
      <c r="L14" s="9">
        <f t="shared" si="6"/>
        <v>553300</v>
      </c>
      <c r="M14" s="10"/>
      <c r="N14" s="8">
        <v>165000</v>
      </c>
      <c r="O14" s="8">
        <v>72003</v>
      </c>
      <c r="P14" s="9">
        <f t="shared" si="7"/>
        <v>237003</v>
      </c>
      <c r="Q14" s="10"/>
      <c r="R14" s="9">
        <f t="shared" si="8"/>
        <v>2281441</v>
      </c>
    </row>
    <row r="15" spans="1:18" x14ac:dyDescent="0.25">
      <c r="A15" s="13">
        <v>2023</v>
      </c>
      <c r="B15" s="8">
        <v>375000</v>
      </c>
      <c r="C15" s="8">
        <v>867047</v>
      </c>
      <c r="D15" s="9">
        <f t="shared" si="2"/>
        <v>1242047</v>
      </c>
      <c r="E15" s="10"/>
      <c r="F15" s="8">
        <v>515000</v>
      </c>
      <c r="G15" s="8">
        <v>975731.26</v>
      </c>
      <c r="H15" s="9">
        <f t="shared" si="9"/>
        <v>1490731.26</v>
      </c>
      <c r="I15" s="10"/>
      <c r="J15" s="8">
        <v>360000</v>
      </c>
      <c r="K15" s="8">
        <v>192800</v>
      </c>
      <c r="L15" s="9">
        <f t="shared" si="6"/>
        <v>552800</v>
      </c>
      <c r="M15" s="10"/>
      <c r="N15" s="8">
        <v>170000</v>
      </c>
      <c r="O15" s="8">
        <v>65155</v>
      </c>
      <c r="P15" s="9">
        <f t="shared" si="7"/>
        <v>235155</v>
      </c>
      <c r="Q15" s="10"/>
      <c r="R15" s="9">
        <f t="shared" si="8"/>
        <v>3520733.26</v>
      </c>
    </row>
    <row r="16" spans="1:18" x14ac:dyDescent="0.25">
      <c r="A16" s="13">
        <v>2024</v>
      </c>
      <c r="B16" s="8">
        <v>530000</v>
      </c>
      <c r="C16" s="8">
        <v>712250</v>
      </c>
      <c r="D16" s="9">
        <f>B16+C16</f>
        <v>1242250</v>
      </c>
      <c r="E16" s="10"/>
      <c r="F16" s="8">
        <v>540000</v>
      </c>
      <c r="G16" s="8">
        <v>949981</v>
      </c>
      <c r="H16" s="9">
        <f>F16+G16</f>
        <v>1489981</v>
      </c>
      <c r="I16" s="10"/>
      <c r="J16" s="8">
        <v>370000</v>
      </c>
      <c r="K16" s="8">
        <v>178400</v>
      </c>
      <c r="L16" s="9">
        <f>J16+K16</f>
        <v>548400</v>
      </c>
      <c r="M16" s="10"/>
      <c r="N16" s="8">
        <v>175000</v>
      </c>
      <c r="O16" s="8">
        <v>58100</v>
      </c>
      <c r="P16" s="9">
        <f>N16+O16</f>
        <v>233100</v>
      </c>
      <c r="Q16" s="10"/>
      <c r="R16" s="9">
        <f t="shared" ref="R16:R43" si="10">D16+H16+L16+P16</f>
        <v>3513731</v>
      </c>
    </row>
    <row r="17" spans="1:18" x14ac:dyDescent="0.25">
      <c r="A17" s="13">
        <v>2025</v>
      </c>
      <c r="B17" s="8">
        <v>560000</v>
      </c>
      <c r="C17" s="8">
        <v>685750</v>
      </c>
      <c r="D17" s="9">
        <f t="shared" ref="D17:D43" si="11">B17+C17</f>
        <v>1245750</v>
      </c>
      <c r="E17" s="10"/>
      <c r="F17" s="8">
        <v>570000</v>
      </c>
      <c r="G17" s="8">
        <v>922981</v>
      </c>
      <c r="H17" s="9">
        <f t="shared" ref="H17:H43" si="12">F17+G17</f>
        <v>1492981</v>
      </c>
      <c r="I17" s="10"/>
      <c r="J17" s="8">
        <v>385000</v>
      </c>
      <c r="K17" s="8">
        <v>163600</v>
      </c>
      <c r="L17" s="9">
        <f t="shared" ref="L17:L43" si="13">J17+K17</f>
        <v>548600</v>
      </c>
      <c r="M17" s="10"/>
      <c r="N17" s="8">
        <v>185000</v>
      </c>
      <c r="O17" s="8">
        <v>50838</v>
      </c>
      <c r="P17" s="9">
        <f t="shared" ref="P17:P43" si="14">N17+O17</f>
        <v>235838</v>
      </c>
      <c r="Q17" s="10"/>
      <c r="R17" s="9">
        <f t="shared" si="10"/>
        <v>3523169</v>
      </c>
    </row>
    <row r="18" spans="1:18" x14ac:dyDescent="0.25">
      <c r="A18" s="13">
        <v>2026</v>
      </c>
      <c r="B18" s="8">
        <v>585000</v>
      </c>
      <c r="C18" s="8">
        <v>657750</v>
      </c>
      <c r="D18" s="9">
        <f t="shared" si="11"/>
        <v>1242750</v>
      </c>
      <c r="E18" s="10"/>
      <c r="F18" s="8">
        <v>595000</v>
      </c>
      <c r="G18" s="8">
        <v>894481</v>
      </c>
      <c r="H18" s="9">
        <f t="shared" si="12"/>
        <v>1489481</v>
      </c>
      <c r="I18" s="10"/>
      <c r="J18" s="8">
        <v>400000</v>
      </c>
      <c r="K18" s="8">
        <v>148200</v>
      </c>
      <c r="L18" s="9">
        <f t="shared" si="13"/>
        <v>548200</v>
      </c>
      <c r="M18" s="10"/>
      <c r="N18" s="8">
        <v>190000</v>
      </c>
      <c r="O18" s="8">
        <v>43160</v>
      </c>
      <c r="P18" s="9">
        <f t="shared" si="14"/>
        <v>233160</v>
      </c>
      <c r="Q18" s="10"/>
      <c r="R18" s="9">
        <f t="shared" si="10"/>
        <v>3513591</v>
      </c>
    </row>
    <row r="19" spans="1:18" x14ac:dyDescent="0.25">
      <c r="A19" s="13">
        <v>2027</v>
      </c>
      <c r="B19" s="8">
        <v>615000</v>
      </c>
      <c r="C19" s="8">
        <v>628500</v>
      </c>
      <c r="D19" s="9">
        <f t="shared" si="11"/>
        <v>1243500</v>
      </c>
      <c r="E19" s="10"/>
      <c r="F19" s="8">
        <v>625000</v>
      </c>
      <c r="G19" s="8">
        <v>864731</v>
      </c>
      <c r="H19" s="9">
        <f t="shared" si="12"/>
        <v>1489731</v>
      </c>
      <c r="I19" s="10"/>
      <c r="J19" s="8">
        <v>420000</v>
      </c>
      <c r="K19" s="8">
        <v>132200</v>
      </c>
      <c r="L19" s="9">
        <f t="shared" si="13"/>
        <v>552200</v>
      </c>
      <c r="M19" s="10"/>
      <c r="N19" s="8">
        <v>200000</v>
      </c>
      <c r="O19" s="8">
        <v>35275</v>
      </c>
      <c r="P19" s="9">
        <f t="shared" si="14"/>
        <v>235275</v>
      </c>
      <c r="Q19" s="10"/>
      <c r="R19" s="9">
        <f t="shared" si="10"/>
        <v>3520706</v>
      </c>
    </row>
    <row r="20" spans="1:18" x14ac:dyDescent="0.25">
      <c r="A20" s="13">
        <v>2028</v>
      </c>
      <c r="B20" s="8">
        <v>645000</v>
      </c>
      <c r="C20" s="8">
        <v>597750</v>
      </c>
      <c r="D20" s="9">
        <f t="shared" si="11"/>
        <v>1242750</v>
      </c>
      <c r="E20" s="10"/>
      <c r="F20" s="8">
        <v>655000</v>
      </c>
      <c r="G20" s="8">
        <v>833481</v>
      </c>
      <c r="H20" s="9">
        <f t="shared" si="12"/>
        <v>1488481</v>
      </c>
      <c r="I20" s="10"/>
      <c r="J20" s="8">
        <v>435000</v>
      </c>
      <c r="K20" s="8">
        <v>115400</v>
      </c>
      <c r="L20" s="9">
        <f t="shared" si="13"/>
        <v>550400</v>
      </c>
      <c r="M20" s="10"/>
      <c r="N20" s="8">
        <v>210000</v>
      </c>
      <c r="O20" s="8">
        <v>26975</v>
      </c>
      <c r="P20" s="9">
        <f t="shared" si="14"/>
        <v>236975</v>
      </c>
      <c r="Q20" s="10"/>
      <c r="R20" s="9">
        <f t="shared" si="10"/>
        <v>3518606</v>
      </c>
    </row>
    <row r="21" spans="1:18" x14ac:dyDescent="0.25">
      <c r="A21" s="13">
        <v>2029</v>
      </c>
      <c r="B21" s="8">
        <v>680000</v>
      </c>
      <c r="C21" s="8">
        <v>565500</v>
      </c>
      <c r="D21" s="9">
        <f t="shared" si="11"/>
        <v>1245500</v>
      </c>
      <c r="E21" s="10"/>
      <c r="F21" s="8">
        <v>690000</v>
      </c>
      <c r="G21" s="8">
        <v>800731</v>
      </c>
      <c r="H21" s="9">
        <f t="shared" si="12"/>
        <v>1490731</v>
      </c>
      <c r="I21" s="10"/>
      <c r="J21" s="8">
        <v>455000</v>
      </c>
      <c r="K21" s="8">
        <v>98000</v>
      </c>
      <c r="L21" s="9">
        <f t="shared" si="13"/>
        <v>553000</v>
      </c>
      <c r="M21" s="10"/>
      <c r="N21" s="8">
        <v>215000</v>
      </c>
      <c r="O21" s="8">
        <v>18260</v>
      </c>
      <c r="P21" s="9">
        <f t="shared" si="14"/>
        <v>233260</v>
      </c>
      <c r="Q21" s="10"/>
      <c r="R21" s="9">
        <f t="shared" si="10"/>
        <v>3522491</v>
      </c>
    </row>
    <row r="22" spans="1:18" x14ac:dyDescent="0.25">
      <c r="A22" s="13">
        <v>2030</v>
      </c>
      <c r="B22" s="8">
        <v>710000</v>
      </c>
      <c r="C22" s="8">
        <v>531500</v>
      </c>
      <c r="D22" s="9">
        <f t="shared" si="11"/>
        <v>1241500</v>
      </c>
      <c r="E22" s="10"/>
      <c r="F22" s="8">
        <v>725000</v>
      </c>
      <c r="G22" s="8">
        <v>766231</v>
      </c>
      <c r="H22" s="9">
        <f t="shared" si="12"/>
        <v>1491231</v>
      </c>
      <c r="I22" s="10"/>
      <c r="J22" s="8">
        <v>470000</v>
      </c>
      <c r="K22" s="8">
        <v>79800</v>
      </c>
      <c r="L22" s="9">
        <f t="shared" si="13"/>
        <v>549800</v>
      </c>
      <c r="M22" s="10"/>
      <c r="N22" s="8">
        <v>225000</v>
      </c>
      <c r="O22" s="8">
        <v>9337</v>
      </c>
      <c r="P22" s="9">
        <f t="shared" si="14"/>
        <v>234337</v>
      </c>
      <c r="Q22" s="10"/>
      <c r="R22" s="9">
        <f t="shared" si="10"/>
        <v>3516868</v>
      </c>
    </row>
    <row r="23" spans="1:18" x14ac:dyDescent="0.25">
      <c r="A23" s="13">
        <v>2031</v>
      </c>
      <c r="B23" s="8">
        <v>745000</v>
      </c>
      <c r="C23" s="8">
        <v>496000</v>
      </c>
      <c r="D23" s="9">
        <f t="shared" si="11"/>
        <v>1241000</v>
      </c>
      <c r="E23" s="10"/>
      <c r="F23" s="8">
        <v>760000</v>
      </c>
      <c r="G23" s="8">
        <v>729981</v>
      </c>
      <c r="H23" s="9">
        <f t="shared" si="12"/>
        <v>1489981</v>
      </c>
      <c r="I23" s="10"/>
      <c r="J23" s="8">
        <v>490000</v>
      </c>
      <c r="K23" s="8">
        <v>61000</v>
      </c>
      <c r="L23" s="9">
        <f t="shared" si="13"/>
        <v>551000</v>
      </c>
      <c r="M23" s="10"/>
      <c r="N23" s="8">
        <v>0</v>
      </c>
      <c r="O23" s="8">
        <v>0</v>
      </c>
      <c r="P23" s="9">
        <f t="shared" si="14"/>
        <v>0</v>
      </c>
      <c r="Q23" s="10"/>
      <c r="R23" s="9">
        <f t="shared" si="10"/>
        <v>3281981</v>
      </c>
    </row>
    <row r="24" spans="1:18" x14ac:dyDescent="0.25">
      <c r="A24" s="13">
        <v>2032</v>
      </c>
      <c r="B24" s="8">
        <v>785000</v>
      </c>
      <c r="C24" s="8">
        <v>458750</v>
      </c>
      <c r="D24" s="9">
        <f t="shared" si="11"/>
        <v>1243750</v>
      </c>
      <c r="E24" s="10"/>
      <c r="F24" s="8">
        <v>800000</v>
      </c>
      <c r="G24" s="8">
        <v>691981</v>
      </c>
      <c r="H24" s="9">
        <f t="shared" si="12"/>
        <v>1491981</v>
      </c>
      <c r="I24" s="10"/>
      <c r="J24" s="8">
        <v>510000</v>
      </c>
      <c r="K24" s="8">
        <v>41400</v>
      </c>
      <c r="L24" s="9">
        <f t="shared" si="13"/>
        <v>551400</v>
      </c>
      <c r="M24" s="10"/>
      <c r="N24" s="8">
        <v>0</v>
      </c>
      <c r="O24" s="8">
        <v>0</v>
      </c>
      <c r="P24" s="9">
        <f t="shared" si="14"/>
        <v>0</v>
      </c>
      <c r="Q24" s="10"/>
      <c r="R24" s="9">
        <f t="shared" si="10"/>
        <v>3287131</v>
      </c>
    </row>
    <row r="25" spans="1:18" x14ac:dyDescent="0.25">
      <c r="A25" s="13">
        <v>2033</v>
      </c>
      <c r="B25" s="8">
        <v>825000</v>
      </c>
      <c r="C25" s="8">
        <v>419500</v>
      </c>
      <c r="D25" s="9">
        <f t="shared" si="11"/>
        <v>1244500</v>
      </c>
      <c r="E25" s="10"/>
      <c r="F25" s="8">
        <v>840000</v>
      </c>
      <c r="G25" s="8">
        <v>651981</v>
      </c>
      <c r="H25" s="9">
        <f t="shared" si="12"/>
        <v>1491981</v>
      </c>
      <c r="I25" s="10"/>
      <c r="J25" s="8">
        <v>525000</v>
      </c>
      <c r="K25" s="8">
        <v>21000</v>
      </c>
      <c r="L25" s="9">
        <f t="shared" si="13"/>
        <v>546000</v>
      </c>
      <c r="M25" s="10"/>
      <c r="N25" s="8">
        <v>0</v>
      </c>
      <c r="O25" s="8">
        <v>0</v>
      </c>
      <c r="P25" s="9">
        <f t="shared" si="14"/>
        <v>0</v>
      </c>
      <c r="Q25" s="10"/>
      <c r="R25" s="9">
        <f t="shared" si="10"/>
        <v>3282481</v>
      </c>
    </row>
    <row r="26" spans="1:18" x14ac:dyDescent="0.25">
      <c r="A26" s="13">
        <v>2034</v>
      </c>
      <c r="B26" s="8">
        <v>865000</v>
      </c>
      <c r="C26" s="8">
        <v>378250</v>
      </c>
      <c r="D26" s="9">
        <f t="shared" si="11"/>
        <v>1243250</v>
      </c>
      <c r="E26" s="10"/>
      <c r="F26" s="8">
        <v>870000</v>
      </c>
      <c r="G26" s="8">
        <v>618381</v>
      </c>
      <c r="H26" s="9">
        <f t="shared" si="12"/>
        <v>1488381</v>
      </c>
      <c r="I26" s="10"/>
      <c r="J26" s="8">
        <v>0</v>
      </c>
      <c r="K26" s="8">
        <v>0</v>
      </c>
      <c r="L26" s="9">
        <f t="shared" si="13"/>
        <v>0</v>
      </c>
      <c r="M26" s="10"/>
      <c r="N26" s="8">
        <v>0</v>
      </c>
      <c r="O26" s="8">
        <v>0</v>
      </c>
      <c r="P26" s="9">
        <f t="shared" si="14"/>
        <v>0</v>
      </c>
      <c r="Q26" s="10"/>
      <c r="R26" s="9">
        <f t="shared" si="10"/>
        <v>2731631</v>
      </c>
    </row>
    <row r="27" spans="1:18" x14ac:dyDescent="0.25">
      <c r="A27" s="13">
        <v>2035</v>
      </c>
      <c r="B27" s="8">
        <v>910000</v>
      </c>
      <c r="C27" s="8">
        <v>335000</v>
      </c>
      <c r="D27" s="9">
        <f t="shared" si="11"/>
        <v>1245000</v>
      </c>
      <c r="E27" s="10"/>
      <c r="F27" s="8">
        <v>905000</v>
      </c>
      <c r="G27" s="8">
        <v>583581</v>
      </c>
      <c r="H27" s="9">
        <f t="shared" si="12"/>
        <v>1488581</v>
      </c>
      <c r="I27" s="10"/>
      <c r="J27" s="8">
        <v>0</v>
      </c>
      <c r="K27" s="8">
        <v>0</v>
      </c>
      <c r="L27" s="9">
        <f t="shared" si="13"/>
        <v>0</v>
      </c>
      <c r="M27" s="10"/>
      <c r="N27" s="8">
        <v>0</v>
      </c>
      <c r="O27" s="8">
        <v>0</v>
      </c>
      <c r="P27" s="9">
        <f t="shared" si="14"/>
        <v>0</v>
      </c>
      <c r="Q27" s="10"/>
      <c r="R27" s="9">
        <f t="shared" si="10"/>
        <v>2733581</v>
      </c>
    </row>
    <row r="28" spans="1:18" x14ac:dyDescent="0.25">
      <c r="A28" s="13">
        <v>2036</v>
      </c>
      <c r="B28" s="8">
        <v>945000</v>
      </c>
      <c r="C28" s="8">
        <v>298600</v>
      </c>
      <c r="D28" s="9">
        <f t="shared" si="11"/>
        <v>1243600</v>
      </c>
      <c r="E28" s="10"/>
      <c r="F28" s="8">
        <v>945000</v>
      </c>
      <c r="G28" s="8">
        <v>547381</v>
      </c>
      <c r="H28" s="9">
        <f t="shared" si="12"/>
        <v>1492381</v>
      </c>
      <c r="I28" s="10"/>
      <c r="J28" s="8">
        <v>0</v>
      </c>
      <c r="K28" s="8">
        <v>0</v>
      </c>
      <c r="L28" s="9">
        <f t="shared" si="13"/>
        <v>0</v>
      </c>
      <c r="M28" s="10"/>
      <c r="N28" s="8">
        <v>0</v>
      </c>
      <c r="O28" s="8">
        <v>0</v>
      </c>
      <c r="P28" s="9">
        <f t="shared" si="14"/>
        <v>0</v>
      </c>
      <c r="Q28" s="10"/>
      <c r="R28" s="9">
        <f t="shared" si="10"/>
        <v>2735981</v>
      </c>
    </row>
    <row r="29" spans="1:18" x14ac:dyDescent="0.25">
      <c r="A29" s="13">
        <v>2037</v>
      </c>
      <c r="B29" s="8">
        <v>985000</v>
      </c>
      <c r="C29" s="8">
        <v>260800</v>
      </c>
      <c r="D29" s="9">
        <f t="shared" si="11"/>
        <v>1245800</v>
      </c>
      <c r="E29" s="10"/>
      <c r="F29" s="8">
        <v>980000</v>
      </c>
      <c r="G29" s="8">
        <v>509581</v>
      </c>
      <c r="H29" s="9">
        <f t="shared" si="12"/>
        <v>1489581</v>
      </c>
      <c r="I29" s="10"/>
      <c r="J29" s="8">
        <v>0</v>
      </c>
      <c r="K29" s="8">
        <v>0</v>
      </c>
      <c r="L29" s="9">
        <f t="shared" si="13"/>
        <v>0</v>
      </c>
      <c r="M29" s="10"/>
      <c r="N29" s="8">
        <v>0</v>
      </c>
      <c r="O29" s="8">
        <v>0</v>
      </c>
      <c r="P29" s="9">
        <f t="shared" si="14"/>
        <v>0</v>
      </c>
      <c r="Q29" s="10"/>
      <c r="R29" s="9">
        <f t="shared" si="10"/>
        <v>2735381</v>
      </c>
    </row>
    <row r="30" spans="1:18" x14ac:dyDescent="0.25">
      <c r="A30" s="13">
        <v>2038</v>
      </c>
      <c r="B30" s="8">
        <v>1020000</v>
      </c>
      <c r="C30" s="8">
        <v>221400</v>
      </c>
      <c r="D30" s="9">
        <f t="shared" si="11"/>
        <v>1241400</v>
      </c>
      <c r="E30" s="10"/>
      <c r="F30" s="8">
        <v>1010000</v>
      </c>
      <c r="G30" s="8">
        <v>480181</v>
      </c>
      <c r="H30" s="9">
        <f t="shared" si="12"/>
        <v>1490181</v>
      </c>
      <c r="I30" s="10"/>
      <c r="J30" s="8">
        <v>0</v>
      </c>
      <c r="K30" s="8">
        <v>0</v>
      </c>
      <c r="L30" s="9">
        <f t="shared" si="13"/>
        <v>0</v>
      </c>
      <c r="M30" s="10"/>
      <c r="N30" s="8">
        <v>0</v>
      </c>
      <c r="O30" s="8">
        <v>0</v>
      </c>
      <c r="P30" s="9">
        <f t="shared" si="14"/>
        <v>0</v>
      </c>
      <c r="Q30" s="10"/>
      <c r="R30" s="9">
        <f t="shared" si="10"/>
        <v>2731581</v>
      </c>
    </row>
    <row r="31" spans="1:18" x14ac:dyDescent="0.25">
      <c r="A31" s="13">
        <v>2039</v>
      </c>
      <c r="B31" s="8">
        <v>1065000</v>
      </c>
      <c r="C31" s="8">
        <v>180600</v>
      </c>
      <c r="D31" s="9">
        <f t="shared" si="11"/>
        <v>1245600</v>
      </c>
      <c r="E31" s="10"/>
      <c r="F31" s="8">
        <v>1040000</v>
      </c>
      <c r="G31" s="8">
        <v>449881</v>
      </c>
      <c r="H31" s="9">
        <f t="shared" si="12"/>
        <v>1489881</v>
      </c>
      <c r="I31" s="10"/>
      <c r="J31" s="8">
        <v>0</v>
      </c>
      <c r="K31" s="8">
        <v>0</v>
      </c>
      <c r="L31" s="9">
        <f t="shared" si="13"/>
        <v>0</v>
      </c>
      <c r="M31" s="10"/>
      <c r="N31" s="8">
        <v>0</v>
      </c>
      <c r="O31" s="8">
        <v>0</v>
      </c>
      <c r="P31" s="9">
        <f t="shared" si="14"/>
        <v>0</v>
      </c>
      <c r="Q31" s="10"/>
      <c r="R31" s="9">
        <f t="shared" si="10"/>
        <v>2735481</v>
      </c>
    </row>
    <row r="32" spans="1:18" x14ac:dyDescent="0.25">
      <c r="A32" s="13">
        <v>2040</v>
      </c>
      <c r="B32" s="8">
        <v>1105000</v>
      </c>
      <c r="C32" s="8">
        <v>138000</v>
      </c>
      <c r="D32" s="9">
        <f t="shared" si="11"/>
        <v>1243000</v>
      </c>
      <c r="E32" s="10"/>
      <c r="F32" s="8">
        <v>1070000</v>
      </c>
      <c r="G32" s="8">
        <v>418681</v>
      </c>
      <c r="H32" s="9">
        <f t="shared" si="12"/>
        <v>1488681</v>
      </c>
      <c r="I32" s="10"/>
      <c r="J32" s="8">
        <v>0</v>
      </c>
      <c r="K32" s="8">
        <v>0</v>
      </c>
      <c r="L32" s="9">
        <f t="shared" si="13"/>
        <v>0</v>
      </c>
      <c r="M32" s="10"/>
      <c r="N32" s="8">
        <v>0</v>
      </c>
      <c r="O32" s="8">
        <v>0</v>
      </c>
      <c r="P32" s="9">
        <f t="shared" si="14"/>
        <v>0</v>
      </c>
      <c r="Q32" s="10"/>
      <c r="R32" s="9">
        <f t="shared" si="10"/>
        <v>2731681</v>
      </c>
    </row>
    <row r="33" spans="1:18" x14ac:dyDescent="0.25">
      <c r="A33" s="13">
        <v>2041</v>
      </c>
      <c r="B33" s="8">
        <v>1150000</v>
      </c>
      <c r="C33" s="8">
        <v>93800</v>
      </c>
      <c r="D33" s="9">
        <f t="shared" si="11"/>
        <v>1243800</v>
      </c>
      <c r="E33" s="10"/>
      <c r="F33" s="8">
        <v>1105000</v>
      </c>
      <c r="G33" s="8">
        <v>386581</v>
      </c>
      <c r="H33" s="9">
        <f t="shared" si="12"/>
        <v>1491581</v>
      </c>
      <c r="I33" s="10"/>
      <c r="J33" s="8">
        <v>0</v>
      </c>
      <c r="K33" s="8">
        <v>0</v>
      </c>
      <c r="L33" s="9">
        <f t="shared" si="13"/>
        <v>0</v>
      </c>
      <c r="M33" s="10"/>
      <c r="N33" s="8">
        <v>0</v>
      </c>
      <c r="O33" s="8">
        <v>0</v>
      </c>
      <c r="P33" s="9">
        <f t="shared" si="14"/>
        <v>0</v>
      </c>
      <c r="Q33" s="10"/>
      <c r="R33" s="9">
        <f t="shared" si="10"/>
        <v>2735381</v>
      </c>
    </row>
    <row r="34" spans="1:18" x14ac:dyDescent="0.25">
      <c r="A34" s="13">
        <v>2042</v>
      </c>
      <c r="B34" s="8">
        <v>1195000</v>
      </c>
      <c r="C34" s="8">
        <v>47800</v>
      </c>
      <c r="D34" s="9">
        <f t="shared" si="11"/>
        <v>1242800</v>
      </c>
      <c r="E34" s="10"/>
      <c r="F34" s="8">
        <v>1135000</v>
      </c>
      <c r="G34" s="8">
        <v>353431</v>
      </c>
      <c r="H34" s="9">
        <f t="shared" si="12"/>
        <v>1488431</v>
      </c>
      <c r="I34" s="10"/>
      <c r="J34" s="8">
        <v>0</v>
      </c>
      <c r="K34" s="8">
        <v>0</v>
      </c>
      <c r="L34" s="9">
        <f t="shared" si="13"/>
        <v>0</v>
      </c>
      <c r="M34" s="10"/>
      <c r="N34" s="8">
        <v>0</v>
      </c>
      <c r="O34" s="8">
        <v>0</v>
      </c>
      <c r="P34" s="9">
        <f t="shared" si="14"/>
        <v>0</v>
      </c>
      <c r="Q34" s="10"/>
      <c r="R34" s="9">
        <f t="shared" si="10"/>
        <v>2731231</v>
      </c>
    </row>
    <row r="35" spans="1:18" x14ac:dyDescent="0.25">
      <c r="A35" s="13">
        <v>2043</v>
      </c>
      <c r="B35" s="8">
        <v>0</v>
      </c>
      <c r="C35" s="8">
        <v>0</v>
      </c>
      <c r="D35" s="9">
        <f t="shared" si="11"/>
        <v>0</v>
      </c>
      <c r="E35" s="10"/>
      <c r="F35" s="8">
        <v>1170000</v>
      </c>
      <c r="G35" s="8">
        <v>319381</v>
      </c>
      <c r="H35" s="9">
        <f t="shared" si="12"/>
        <v>1489381</v>
      </c>
      <c r="I35" s="10"/>
      <c r="J35" s="8">
        <v>0</v>
      </c>
      <c r="K35" s="8">
        <v>0</v>
      </c>
      <c r="L35" s="9">
        <f t="shared" si="13"/>
        <v>0</v>
      </c>
      <c r="M35" s="10"/>
      <c r="N35" s="8">
        <v>0</v>
      </c>
      <c r="O35" s="8">
        <v>0</v>
      </c>
      <c r="P35" s="9">
        <f t="shared" si="14"/>
        <v>0</v>
      </c>
      <c r="Q35" s="10"/>
      <c r="R35" s="9">
        <f t="shared" si="10"/>
        <v>1489381</v>
      </c>
    </row>
    <row r="36" spans="1:18" x14ac:dyDescent="0.25">
      <c r="A36" s="13">
        <v>2044</v>
      </c>
      <c r="B36" s="8">
        <v>0</v>
      </c>
      <c r="C36" s="8">
        <v>0</v>
      </c>
      <c r="D36" s="9">
        <f t="shared" si="11"/>
        <v>0</v>
      </c>
      <c r="E36" s="10"/>
      <c r="F36" s="8">
        <v>1205000</v>
      </c>
      <c r="G36" s="8">
        <v>284281</v>
      </c>
      <c r="H36" s="9">
        <f t="shared" si="12"/>
        <v>1489281</v>
      </c>
      <c r="I36" s="10"/>
      <c r="J36" s="8">
        <v>0</v>
      </c>
      <c r="K36" s="8">
        <v>0</v>
      </c>
      <c r="L36" s="9">
        <f t="shared" si="13"/>
        <v>0</v>
      </c>
      <c r="M36" s="10"/>
      <c r="N36" s="8">
        <v>0</v>
      </c>
      <c r="O36" s="8">
        <v>0</v>
      </c>
      <c r="P36" s="9">
        <f t="shared" si="14"/>
        <v>0</v>
      </c>
      <c r="Q36" s="10"/>
      <c r="R36" s="9">
        <f t="shared" si="10"/>
        <v>1489281</v>
      </c>
    </row>
    <row r="37" spans="1:18" x14ac:dyDescent="0.25">
      <c r="A37" s="13">
        <v>2045</v>
      </c>
      <c r="B37" s="8">
        <v>0</v>
      </c>
      <c r="C37" s="8">
        <v>0</v>
      </c>
      <c r="D37" s="9">
        <f t="shared" si="11"/>
        <v>0</v>
      </c>
      <c r="E37" s="10"/>
      <c r="F37" s="8">
        <v>1240000</v>
      </c>
      <c r="G37" s="8">
        <v>248131</v>
      </c>
      <c r="H37" s="9">
        <f t="shared" si="12"/>
        <v>1488131</v>
      </c>
      <c r="I37" s="10"/>
      <c r="J37" s="8">
        <v>0</v>
      </c>
      <c r="K37" s="8">
        <v>0</v>
      </c>
      <c r="L37" s="9">
        <f t="shared" si="13"/>
        <v>0</v>
      </c>
      <c r="M37" s="10"/>
      <c r="N37" s="8">
        <v>0</v>
      </c>
      <c r="O37" s="8">
        <v>0</v>
      </c>
      <c r="P37" s="9">
        <f t="shared" si="14"/>
        <v>0</v>
      </c>
      <c r="Q37" s="10"/>
      <c r="R37" s="9">
        <f t="shared" si="10"/>
        <v>1488131</v>
      </c>
    </row>
    <row r="38" spans="1:18" x14ac:dyDescent="0.25">
      <c r="A38" s="13">
        <v>2046</v>
      </c>
      <c r="B38" s="8">
        <v>0</v>
      </c>
      <c r="C38" s="8">
        <v>0</v>
      </c>
      <c r="D38" s="9">
        <f t="shared" si="11"/>
        <v>0</v>
      </c>
      <c r="E38" s="10"/>
      <c r="F38" s="8">
        <v>1280000</v>
      </c>
      <c r="G38" s="8">
        <v>210931</v>
      </c>
      <c r="H38" s="9">
        <f t="shared" si="12"/>
        <v>1490931</v>
      </c>
      <c r="I38" s="10"/>
      <c r="J38" s="8">
        <v>0</v>
      </c>
      <c r="K38" s="8">
        <v>0</v>
      </c>
      <c r="L38" s="9">
        <f t="shared" si="13"/>
        <v>0</v>
      </c>
      <c r="M38" s="10"/>
      <c r="N38" s="8">
        <v>0</v>
      </c>
      <c r="O38" s="8">
        <v>0</v>
      </c>
      <c r="P38" s="9">
        <f t="shared" si="14"/>
        <v>0</v>
      </c>
      <c r="Q38" s="10"/>
      <c r="R38" s="9">
        <f t="shared" si="10"/>
        <v>1490931</v>
      </c>
    </row>
    <row r="39" spans="1:18" x14ac:dyDescent="0.25">
      <c r="A39" s="13">
        <v>2047</v>
      </c>
      <c r="B39" s="8">
        <v>0</v>
      </c>
      <c r="C39" s="8">
        <v>0</v>
      </c>
      <c r="D39" s="9">
        <f t="shared" si="11"/>
        <v>0</v>
      </c>
      <c r="E39" s="10"/>
      <c r="F39" s="8">
        <v>1320000</v>
      </c>
      <c r="G39" s="8">
        <v>172531</v>
      </c>
      <c r="H39" s="9">
        <f t="shared" si="12"/>
        <v>1492531</v>
      </c>
      <c r="I39" s="10"/>
      <c r="J39" s="8">
        <v>0</v>
      </c>
      <c r="K39" s="8">
        <v>0</v>
      </c>
      <c r="L39" s="9">
        <f t="shared" si="13"/>
        <v>0</v>
      </c>
      <c r="M39" s="10"/>
      <c r="N39" s="8">
        <v>0</v>
      </c>
      <c r="O39" s="8">
        <v>0</v>
      </c>
      <c r="P39" s="9">
        <f t="shared" si="14"/>
        <v>0</v>
      </c>
      <c r="Q39" s="10"/>
      <c r="R39" s="9">
        <f t="shared" si="10"/>
        <v>1492531</v>
      </c>
    </row>
    <row r="40" spans="1:18" x14ac:dyDescent="0.25">
      <c r="A40" s="13">
        <v>2048</v>
      </c>
      <c r="B40" s="8">
        <v>0</v>
      </c>
      <c r="C40" s="8">
        <v>0</v>
      </c>
      <c r="D40" s="9">
        <f t="shared" si="11"/>
        <v>0</v>
      </c>
      <c r="E40" s="10"/>
      <c r="F40" s="8">
        <v>1360000</v>
      </c>
      <c r="G40" s="8">
        <v>131006</v>
      </c>
      <c r="H40" s="9">
        <f t="shared" si="12"/>
        <v>1491006</v>
      </c>
      <c r="I40" s="10"/>
      <c r="J40" s="8">
        <v>0</v>
      </c>
      <c r="K40" s="8">
        <v>0</v>
      </c>
      <c r="L40" s="9">
        <f t="shared" si="13"/>
        <v>0</v>
      </c>
      <c r="M40" s="10"/>
      <c r="N40" s="8">
        <v>0</v>
      </c>
      <c r="O40" s="8">
        <v>0</v>
      </c>
      <c r="P40" s="9">
        <f t="shared" si="14"/>
        <v>0</v>
      </c>
      <c r="Q40" s="10"/>
      <c r="R40" s="9">
        <f t="shared" si="10"/>
        <v>1491006</v>
      </c>
    </row>
    <row r="41" spans="1:18" x14ac:dyDescent="0.25">
      <c r="A41" s="13">
        <v>2049</v>
      </c>
      <c r="B41" s="8">
        <v>0</v>
      </c>
      <c r="C41" s="8">
        <v>0</v>
      </c>
      <c r="D41" s="9">
        <f t="shared" si="11"/>
        <v>0</v>
      </c>
      <c r="E41" s="10"/>
      <c r="F41" s="8">
        <v>1400000</v>
      </c>
      <c r="G41" s="8">
        <v>88431</v>
      </c>
      <c r="H41" s="9">
        <f t="shared" si="12"/>
        <v>1488431</v>
      </c>
      <c r="I41" s="10"/>
      <c r="J41" s="8">
        <v>0</v>
      </c>
      <c r="K41" s="8">
        <v>0</v>
      </c>
      <c r="L41" s="9">
        <f t="shared" si="13"/>
        <v>0</v>
      </c>
      <c r="M41" s="10"/>
      <c r="N41" s="8">
        <v>0</v>
      </c>
      <c r="O41" s="8">
        <v>0</v>
      </c>
      <c r="P41" s="9">
        <f t="shared" si="14"/>
        <v>0</v>
      </c>
      <c r="Q41" s="10"/>
      <c r="R41" s="9">
        <f t="shared" si="10"/>
        <v>1488431</v>
      </c>
    </row>
    <row r="42" spans="1:18" x14ac:dyDescent="0.25">
      <c r="A42" s="13">
        <v>2050</v>
      </c>
      <c r="B42" s="8">
        <v>0</v>
      </c>
      <c r="C42" s="8">
        <v>0</v>
      </c>
      <c r="D42" s="9">
        <f t="shared" si="11"/>
        <v>0</v>
      </c>
      <c r="E42" s="10"/>
      <c r="F42" s="8">
        <v>1445000</v>
      </c>
      <c r="G42" s="8">
        <f>44806+7</f>
        <v>44813</v>
      </c>
      <c r="H42" s="9">
        <f t="shared" si="12"/>
        <v>1489813</v>
      </c>
      <c r="I42" s="10"/>
      <c r="J42" s="8">
        <v>0</v>
      </c>
      <c r="K42" s="8">
        <v>0</v>
      </c>
      <c r="L42" s="9">
        <f t="shared" si="13"/>
        <v>0</v>
      </c>
      <c r="M42" s="10"/>
      <c r="N42" s="8">
        <v>0</v>
      </c>
      <c r="O42" s="8">
        <v>0</v>
      </c>
      <c r="P42" s="9">
        <f t="shared" si="14"/>
        <v>0</v>
      </c>
      <c r="Q42" s="10"/>
      <c r="R42" s="9">
        <f t="shared" si="10"/>
        <v>1489813</v>
      </c>
    </row>
    <row r="43" spans="1:18" ht="15.75" thickBot="1" x14ac:dyDescent="0.3">
      <c r="A43" s="13">
        <v>2051</v>
      </c>
      <c r="B43" s="8">
        <v>0</v>
      </c>
      <c r="C43" s="8">
        <v>0</v>
      </c>
      <c r="D43" s="9">
        <f t="shared" si="11"/>
        <v>0</v>
      </c>
      <c r="E43" s="10"/>
      <c r="F43" s="8">
        <v>0</v>
      </c>
      <c r="G43" s="8">
        <v>0</v>
      </c>
      <c r="H43" s="9">
        <f t="shared" si="12"/>
        <v>0</v>
      </c>
      <c r="I43" s="10"/>
      <c r="J43" s="8">
        <v>0</v>
      </c>
      <c r="K43" s="8">
        <v>0</v>
      </c>
      <c r="L43" s="9">
        <f t="shared" si="13"/>
        <v>0</v>
      </c>
      <c r="M43" s="10"/>
      <c r="N43" s="8">
        <v>0</v>
      </c>
      <c r="O43" s="8">
        <v>0</v>
      </c>
      <c r="P43" s="9">
        <f t="shared" si="14"/>
        <v>0</v>
      </c>
      <c r="Q43" s="10"/>
      <c r="R43" s="9">
        <f t="shared" si="10"/>
        <v>0</v>
      </c>
    </row>
    <row r="44" spans="1:18" ht="15.75" thickBot="1" x14ac:dyDescent="0.3">
      <c r="B44" s="12">
        <f>SUM(B4:B43)</f>
        <v>16295000</v>
      </c>
      <c r="C44" s="12">
        <f>SUM(C4:C43)</f>
        <v>8574547</v>
      </c>
      <c r="D44" s="12">
        <f>SUM(D4:D43)</f>
        <v>24869547</v>
      </c>
      <c r="E44" s="10"/>
      <c r="F44" s="12">
        <f>SUM(F4:F43)</f>
        <v>26940000</v>
      </c>
      <c r="G44" s="12">
        <f>SUM(G4:G43)</f>
        <v>16275613.26</v>
      </c>
      <c r="H44" s="12">
        <f>SUM(H4:H43)</f>
        <v>43215613.259999998</v>
      </c>
      <c r="I44" s="10"/>
      <c r="J44" s="12">
        <f>SUM(J4:J43)</f>
        <v>7980000</v>
      </c>
      <c r="K44" s="12">
        <f>SUM(K4:K43)</f>
        <v>3599808</v>
      </c>
      <c r="L44" s="12">
        <f>SUM(L4:L43)</f>
        <v>11579808</v>
      </c>
      <c r="M44" s="10"/>
      <c r="N44" s="12">
        <f>SUM(N4:N43)</f>
        <v>3045000</v>
      </c>
      <c r="O44" s="12">
        <f>SUM(O4:O43)</f>
        <v>1464966</v>
      </c>
      <c r="P44" s="12">
        <f>SUM(P4:P43)</f>
        <v>4509966</v>
      </c>
      <c r="Q44" s="10"/>
      <c r="R44" s="12">
        <f>SUM(R4:R43)</f>
        <v>84174934.25999999</v>
      </c>
    </row>
    <row r="45" spans="1:18" ht="15.75" thickTop="1" x14ac:dyDescent="0.25"/>
    <row r="46" spans="1:18" x14ac:dyDescent="0.25">
      <c r="B46" s="7"/>
    </row>
  </sheetData>
  <mergeCells count="5">
    <mergeCell ref="A1:R1"/>
    <mergeCell ref="F2:H2"/>
    <mergeCell ref="B2:D2"/>
    <mergeCell ref="J2:L2"/>
    <mergeCell ref="N2:P2"/>
  </mergeCells>
  <pageMargins left="0.7" right="0.7" top="0.75" bottom="0.75" header="0.3" footer="0.3"/>
  <pageSetup paperSize="5" scale="7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-EUCA</dc:subject>
  <dc:creator>Tortora, Jack (Analytical)</dc:creator>
  <cp:lastModifiedBy>Simons, Lisa</cp:lastModifiedBy>
  <cp:lastPrinted>2024-05-23T22:16:39Z</cp:lastPrinted>
  <dcterms:created xsi:type="dcterms:W3CDTF">2022-08-25T06:27:53Z</dcterms:created>
  <dcterms:modified xsi:type="dcterms:W3CDTF">2024-05-23T22:18:10Z</dcterms:modified>
  <cp:contentStatus>Unnecessary-EUCA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UCA-GUID">
    <vt:lpwstr>8C9D2403-30AC-4DD5-A538-9DF000445F43</vt:lpwstr>
  </property>
  <property fmtid="{D5CDD505-2E9C-101B-9397-08002B2CF9AE}" pid="3" name="EUCA-JSON">
    <vt:lpwstr>{"ReviewStatus": "Unnecessary"}</vt:lpwstr>
  </property>
  <property fmtid="{D5CDD505-2E9C-101B-9397-08002B2CF9AE}" pid="4" name="EUCA-Complexity">
    <vt:lpwstr>Not Complex</vt:lpwstr>
  </property>
  <property fmtid="{D5CDD505-2E9C-101B-9397-08002B2CF9AE}" pid="5" name="EUCA-MaterialChange">
    <vt:lpwstr/>
  </property>
  <property fmtid="{D5CDD505-2E9C-101B-9397-08002B2CF9AE}" pid="6" name="EUCA-MacroComplexity">
    <vt:lpwstr>Not Complex</vt:lpwstr>
  </property>
  <property fmtid="{D5CDD505-2E9C-101B-9397-08002B2CF9AE}" pid="7" name="EUCA-SoftwareVersion">
    <vt:lpwstr>2019-09-01</vt:lpwstr>
  </property>
  <property fmtid="{D5CDD505-2E9C-101B-9397-08002B2CF9AE}" pid="8" name="EUCA-ComplexityRulesVersion">
    <vt:lpwstr>2019-07-12</vt:lpwstr>
  </property>
  <property fmtid="{D5CDD505-2E9C-101B-9397-08002B2CF9AE}" pid="9" name="EUCA-NrFormulas">
    <vt:lpwstr>274</vt:lpwstr>
  </property>
  <property fmtid="{D5CDD505-2E9C-101B-9397-08002B2CF9AE}" pid="10" name="EUCA-NrDistinct">
    <vt:lpwstr>14</vt:lpwstr>
  </property>
  <property fmtid="{D5CDD505-2E9C-101B-9397-08002B2CF9AE}" pid="11" name="EUCA-NrErrorValues">
    <vt:lpwstr>0</vt:lpwstr>
  </property>
  <property fmtid="{D5CDD505-2E9C-101B-9397-08002B2CF9AE}" pid="12" name="EUCA-NrDistinctErrorValues">
    <vt:lpwstr>0</vt:lpwstr>
  </property>
  <property fmtid="{D5CDD505-2E9C-101B-9397-08002B2CF9AE}" pid="13" name="EUCA-NrMacroLines">
    <vt:lpwstr>Non Macro</vt:lpwstr>
  </property>
  <property fmtid="{D5CDD505-2E9C-101B-9397-08002B2CF9AE}" pid="14" name="EUCA-NrChangedTotal">
    <vt:lpwstr/>
  </property>
  <property fmtid="{D5CDD505-2E9C-101B-9397-08002B2CF9AE}" pid="15" name="EUCA-NrChanged">
    <vt:lpwstr/>
  </property>
  <property fmtid="{D5CDD505-2E9C-101B-9397-08002B2CF9AE}" pid="16" name="EUCA-ReviewStatus">
    <vt:lpwstr>Unnecessary</vt:lpwstr>
  </property>
</Properties>
</file>